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 Contreras\Documents\ALMA ERIKA\CUENTA PUBLICA\2024\ANUAL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2210"/>
  </bookViews>
  <sheets>
    <sheet name="EAEPED_OG" sheetId="1" r:id="rId1"/>
  </sheets>
  <definedNames>
    <definedName name="_xlnm.Print_Area" localSheetId="0">EAEPED_OG!$B$2:$H$172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C45" i="1" l="1"/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7" i="1"/>
  <c r="H58" i="1"/>
  <c r="H59" i="1"/>
  <c r="H51" i="1"/>
  <c r="H42" i="1"/>
  <c r="H43" i="1"/>
  <c r="H44" i="1"/>
  <c r="H46" i="1"/>
  <c r="H47" i="1"/>
  <c r="H48" i="1"/>
  <c r="H49" i="1"/>
  <c r="H41" i="1"/>
  <c r="H33" i="1"/>
  <c r="H34" i="1"/>
  <c r="H35" i="1"/>
  <c r="H36" i="1"/>
  <c r="H23" i="1"/>
  <c r="H24" i="1"/>
  <c r="H25" i="1"/>
  <c r="H26" i="1"/>
  <c r="H27" i="1"/>
  <c r="H2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E58" i="1"/>
  <c r="E59" i="1"/>
  <c r="E51" i="1"/>
  <c r="E42" i="1"/>
  <c r="E43" i="1"/>
  <c r="E44" i="1"/>
  <c r="E45" i="1"/>
  <c r="H45" i="1" s="1"/>
  <c r="E46" i="1"/>
  <c r="E47" i="1"/>
  <c r="E48" i="1"/>
  <c r="E49" i="1"/>
  <c r="E41" i="1"/>
  <c r="E32" i="1"/>
  <c r="H32" i="1" s="1"/>
  <c r="E33" i="1"/>
  <c r="E34" i="1"/>
  <c r="E35" i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E25" i="1"/>
  <c r="E26" i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G85" i="1" s="1"/>
  <c r="F114" i="1"/>
  <c r="E114" i="1"/>
  <c r="D114" i="1"/>
  <c r="C114" i="1"/>
  <c r="C85" i="1" s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C10" i="1" s="1"/>
  <c r="H12" i="1"/>
  <c r="G12" i="1"/>
  <c r="G10" i="1" s="1"/>
  <c r="F12" i="1"/>
  <c r="F10" i="1" s="1"/>
  <c r="E12" i="1"/>
  <c r="D12" i="1"/>
  <c r="C12" i="1"/>
  <c r="D85" i="1" l="1"/>
  <c r="F85" i="1"/>
  <c r="F160" i="1" s="1"/>
  <c r="G160" i="1"/>
  <c r="C160" i="1"/>
  <c r="H85" i="1"/>
  <c r="D10" i="1"/>
  <c r="D160" i="1" s="1"/>
  <c r="H10" i="1"/>
  <c r="E85" i="1"/>
  <c r="E10" i="1"/>
  <c r="E160" i="1" l="1"/>
  <c r="H160" i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<sst xmlns="http://schemas.openxmlformats.org/spreadsheetml/2006/main" count="168" uniqueCount="95">
  <si>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</si>
  <si>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</si>
  <si>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</si>
  <si>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</si>
  <si>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</si>
  <si>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</si>
  <si>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</si>
  <si>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</si>
  <si>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</si>
  <si>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</si>
  <si>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</si>
  <si>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</si>
  <si>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</si>
  <si>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</si>
  <si>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</si>
  <si>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</si>
  <si>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</si>
  <si>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</si>
  <si>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</si>
  <si>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</si>
  <si>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</si>
  <si>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</si>
  <si>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</si>
  <si>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</si>
  <si>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</si>
  <si>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</si>
  <si>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</si>
  <si>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</si>
  <si>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</si>
  <si>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</si>
  <si>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</si>
  <si>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</si>
  <si>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</si>
  <si>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</si>
  <si>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</si>
  <si>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</si>
  <si>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</si>
  <si>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</si>
  <si>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</si>
  <si>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</si>
  <si>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</si>
  <si>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</si>
  <si>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</si>
  <si>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</si>
  <si>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</si>
  <si>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</si>
  <si>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</si>
  <si>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</si>
  <si>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</si>
  <si>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</si>
  <si>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</si>
  <si>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</si>
  <si>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</si>
  <si>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</si>
  <si>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</si>
  <si>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</si>
  <si>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</si>
  <si>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</si>
  <si>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</si>
  <si>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</si>
  <si>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</si>
  <si>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</si>
  <si>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</si>
  <si>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</si>
  <si>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</si>
  <si>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</si>
  <si>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</si>
  <si>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</si>
  <si>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</si>
  <si>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</si>
  <si>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</si>
  <si>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</si>
  <si>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</si>
  <si>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</si>
  <si>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</si>
  <si>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</si>
  <si>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</si>
  <si>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</si>
  <si>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</si>
  <si>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</si>
  <si>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</si>
  <si>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</si>
  <si>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</si>
  <si>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</si>
  <si>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</si>
  <si>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</si>
  <si>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</si>
  <si>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</si>
  <si>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Pensiones Civiles del Estado de Chihuahua</t>
  </si>
  <si>
    <t>Del 01 de enero al 31 de diciembre de 2024 (b)</t>
  </si>
  <si>
    <t xml:space="preserve">“Bajo protesta de decir verdad declaramos que los Estados Financieros y sus notas, son razonablemente correctos y son responsabilidad del emisor.” </t>
  </si>
  <si>
    <t>Lic. Marco Antonio Herrera García</t>
  </si>
  <si>
    <t>C.P.C. Gilberto Montañez Pérez</t>
  </si>
  <si>
    <t>Director General</t>
  </si>
  <si>
    <t>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</si>
</sst>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168</xdr:row>
      <xdr:rowOff>133350</xdr:rowOff>
    </xdr:from>
    <xdr:to>
      <xdr:col>1</xdr:col>
      <xdr:colOff>1924050</xdr:colOff>
      <xdr:row>168</xdr:row>
      <xdr:rowOff>143935</xdr:rowOff>
    </xdr:to>
    <xdr:cxnSp macro="">
      <xdr:nvCxnSpPr>
        <xdr:cNvPr id="2" name="Conector recto 1"/>
        <xdr:cNvCxnSpPr/>
      </xdr:nvCxnSpPr>
      <xdr:spPr>
        <a:xfrm flipV="1">
          <a:off x="771525" y="1847850"/>
          <a:ext cx="1914525" cy="105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1914525</xdr:colOff>
      <xdr:row>169</xdr:row>
      <xdr:rowOff>0</xdr:rowOff>
    </xdr:from>
    <xdr:to>
      <xdr:col>5</xdr:col>
      <xdr:colOff>733425</xdr:colOff>
      <xdr:row>169</xdr:row>
      <xdr:rowOff>13760</xdr:rowOff>
    </xdr:to>
    <xdr:cxnSp macro="">
      <xdr:nvCxnSpPr>
        <xdr:cNvPr id="3" name="Conector recto 2"/>
        <xdr:cNvCxnSpPr/>
      </xdr:nvCxnSpPr>
      <xdr:spPr>
        <a:xfrm flipV="1">
          <a:off x="3048000" y="1866900"/>
          <a:ext cx="2009775" cy="1376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39" zoomScaleNormal="100" workbookViewId="0">
      <selection activeCell="F178" sqref="F17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5.140625" style="1" bestFit="1" customWidth="1"/>
    <col min="4" max="4" width="17.140625" style="1" customWidth="1"/>
    <col min="5" max="5" width="19.140625" style="1" customWidth="1"/>
    <col min="6" max="6" width="17.5703125" style="1" customWidth="1"/>
    <col min="7" max="7" width="18.28515625" style="1" customWidth="1"/>
    <col min="8" max="8" width="17.5703125" style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8317130291.2099991</v>
      </c>
      <c r="D10" s="8">
        <f>SUM(D12,D20,D30,D40,D50,D60,D64,D73,D77)</f>
        <v>1022957696.9200001</v>
      </c>
      <c r="E10" s="24">
        <f t="shared" ref="E10:H10" si="0">SUM(E12,E20,E30,E40,E50,E60,E64,E73,E77)</f>
        <v>9340087988.1299992</v>
      </c>
      <c r="F10" s="8">
        <f t="shared" si="0"/>
        <v>10711363738.860001</v>
      </c>
      <c r="G10" s="8">
        <f t="shared" si="0"/>
        <v>10711363738.860001</v>
      </c>
      <c r="H10" s="24">
        <f t="shared" si="0"/>
        <v>-1371275750.7299998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551886758.24000013</v>
      </c>
      <c r="D12" s="7">
        <f>SUM(D13:D19)</f>
        <v>126657938.54000001</v>
      </c>
      <c r="E12" s="25">
        <f t="shared" ref="E12:H12" si="1">SUM(E13:E19)</f>
        <v>678544696.78000009</v>
      </c>
      <c r="F12" s="7">
        <f t="shared" si="1"/>
        <v>610500477.5999999</v>
      </c>
      <c r="G12" s="7">
        <f t="shared" si="1"/>
        <v>610500477.5999999</v>
      </c>
      <c r="H12" s="25">
        <f t="shared" si="1"/>
        <v>68044219.180000126</v>
      </c>
    </row>
    <row r="13" spans="2:9" ht="24" x14ac:dyDescent="0.2">
      <c r="B13" s="10" t="s">
        <v>14</v>
      </c>
      <c r="C13" s="22">
        <v>239334148.84000006</v>
      </c>
      <c r="D13" s="22">
        <v>76107726.239999905</v>
      </c>
      <c r="E13" s="26">
        <f>SUM(C13:D13)</f>
        <v>315441875.07999998</v>
      </c>
      <c r="F13" s="23">
        <v>315441875.07999998</v>
      </c>
      <c r="G13" s="23">
        <v>315441875.07999998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19619748.789999988</v>
      </c>
      <c r="D14" s="22">
        <v>10818919.08</v>
      </c>
      <c r="E14" s="26">
        <f t="shared" ref="E14:E79" si="2">SUM(C14:D14)</f>
        <v>30438667.86999999</v>
      </c>
      <c r="F14" s="23">
        <v>30438667.870000001</v>
      </c>
      <c r="G14" s="23">
        <v>30438667.870000001</v>
      </c>
      <c r="H14" s="30">
        <f t="shared" ref="H14:H79" si="3">SUM(E14-F14)</f>
        <v>-1.1175870895385742E-8</v>
      </c>
    </row>
    <row r="15" spans="2:9" x14ac:dyDescent="0.2">
      <c r="B15" s="10" t="s">
        <v>16</v>
      </c>
      <c r="C15" s="22">
        <v>103481160.62999998</v>
      </c>
      <c r="D15" s="22">
        <v>16221321.57</v>
      </c>
      <c r="E15" s="26">
        <f t="shared" si="2"/>
        <v>119702482.19999999</v>
      </c>
      <c r="F15" s="23">
        <v>119702482.2</v>
      </c>
      <c r="G15" s="23">
        <v>119702482.2</v>
      </c>
      <c r="H15" s="30">
        <f t="shared" si="3"/>
        <v>-1.4901161193847656E-8</v>
      </c>
    </row>
    <row r="16" spans="2:9" x14ac:dyDescent="0.2">
      <c r="B16" s="10" t="s">
        <v>17</v>
      </c>
      <c r="C16" s="22">
        <v>46320116.870000005</v>
      </c>
      <c r="D16" s="22">
        <v>8188879.0599999903</v>
      </c>
      <c r="E16" s="26">
        <f t="shared" si="2"/>
        <v>54508995.929999992</v>
      </c>
      <c r="F16" s="23">
        <v>54508995.93</v>
      </c>
      <c r="G16" s="23">
        <v>54508995.93</v>
      </c>
      <c r="H16" s="30">
        <f t="shared" si="3"/>
        <v>-7.4505805969238281E-9</v>
      </c>
    </row>
    <row r="17" spans="2:8" x14ac:dyDescent="0.2">
      <c r="B17" s="10" t="s">
        <v>18</v>
      </c>
      <c r="C17" s="22">
        <v>97547155.629999995</v>
      </c>
      <c r="D17" s="22">
        <v>11812049.77000016</v>
      </c>
      <c r="E17" s="26">
        <f t="shared" si="2"/>
        <v>109359205.40000015</v>
      </c>
      <c r="F17" s="23">
        <v>41314986.219999999</v>
      </c>
      <c r="G17" s="23">
        <v>41314986.219999999</v>
      </c>
      <c r="H17" s="30">
        <f t="shared" si="3"/>
        <v>68044219.180000156</v>
      </c>
    </row>
    <row r="18" spans="2:8" x14ac:dyDescent="0.2">
      <c r="B18" s="10" t="s">
        <v>19</v>
      </c>
      <c r="C18" s="22"/>
      <c r="D18" s="22">
        <v>0</v>
      </c>
      <c r="E18" s="26">
        <f t="shared" si="2"/>
        <v>0</v>
      </c>
      <c r="F18" s="23"/>
      <c r="G18" s="23"/>
      <c r="H18" s="30">
        <f t="shared" si="3"/>
        <v>0</v>
      </c>
    </row>
    <row r="19" spans="2:8" x14ac:dyDescent="0.2">
      <c r="B19" s="10" t="s">
        <v>20</v>
      </c>
      <c r="C19" s="22">
        <v>45584427.480000027</v>
      </c>
      <c r="D19" s="22">
        <v>3509042.81999997</v>
      </c>
      <c r="E19" s="26">
        <f t="shared" si="2"/>
        <v>49093470.299999997</v>
      </c>
      <c r="F19" s="23">
        <v>49093470.299999997</v>
      </c>
      <c r="G19" s="23">
        <v>49093470.299999997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1122185317.53</v>
      </c>
      <c r="D20" s="7">
        <f t="shared" ref="D20:H20" si="4">SUM(D21:D29)</f>
        <v>11123513.529999942</v>
      </c>
      <c r="E20" s="25">
        <f t="shared" si="4"/>
        <v>1133308831.0599999</v>
      </c>
      <c r="F20" s="7">
        <f t="shared" si="4"/>
        <v>1226335346.1100001</v>
      </c>
      <c r="G20" s="7">
        <f t="shared" si="4"/>
        <v>1226335346.1100001</v>
      </c>
      <c r="H20" s="25">
        <f t="shared" si="4"/>
        <v>-93026515.050000116</v>
      </c>
    </row>
    <row r="21" spans="2:8" ht="24" x14ac:dyDescent="0.2">
      <c r="B21" s="10" t="s">
        <v>22</v>
      </c>
      <c r="C21" s="22">
        <v>6704981.7200000007</v>
      </c>
      <c r="D21" s="22">
        <v>367659.46999999974</v>
      </c>
      <c r="E21" s="26">
        <f t="shared" si="2"/>
        <v>7072641.1900000004</v>
      </c>
      <c r="F21" s="23">
        <v>4633648.57</v>
      </c>
      <c r="G21" s="23">
        <v>4633648.57</v>
      </c>
      <c r="H21" s="30">
        <f t="shared" si="3"/>
        <v>2438992.62</v>
      </c>
    </row>
    <row r="22" spans="2:8" x14ac:dyDescent="0.2">
      <c r="B22" s="10" t="s">
        <v>23</v>
      </c>
      <c r="C22" s="22">
        <v>0</v>
      </c>
      <c r="D22" s="22">
        <v>20000</v>
      </c>
      <c r="E22" s="26">
        <f t="shared" si="2"/>
        <v>20000</v>
      </c>
      <c r="F22" s="23">
        <v>91115.57</v>
      </c>
      <c r="G22" s="23">
        <v>91115.57</v>
      </c>
      <c r="H22" s="30">
        <f t="shared" si="3"/>
        <v>-71115.570000000007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1534722.7799999998</v>
      </c>
      <c r="D24" s="22">
        <v>0</v>
      </c>
      <c r="E24" s="26">
        <f t="shared" si="2"/>
        <v>1534722.7799999998</v>
      </c>
      <c r="F24" s="23">
        <v>9233645.0399999991</v>
      </c>
      <c r="G24" s="23">
        <v>9233645.0399999991</v>
      </c>
      <c r="H24" s="30">
        <f t="shared" si="3"/>
        <v>-7698922.2599999998</v>
      </c>
    </row>
    <row r="25" spans="2:8" ht="23.45" customHeight="1" x14ac:dyDescent="0.2">
      <c r="B25" s="10" t="s">
        <v>26</v>
      </c>
      <c r="C25" s="22">
        <v>1107819282.7</v>
      </c>
      <c r="D25" s="22">
        <v>10455854.059999943</v>
      </c>
      <c r="E25" s="26">
        <f t="shared" si="2"/>
        <v>1118275136.76</v>
      </c>
      <c r="F25" s="23">
        <v>1203941611.3800001</v>
      </c>
      <c r="G25" s="23">
        <v>1203941611.3800001</v>
      </c>
      <c r="H25" s="30">
        <f t="shared" si="3"/>
        <v>-85666474.620000124</v>
      </c>
    </row>
    <row r="26" spans="2:8" x14ac:dyDescent="0.2">
      <c r="B26" s="10" t="s">
        <v>27</v>
      </c>
      <c r="C26" s="22">
        <v>1251413.71</v>
      </c>
      <c r="D26" s="22">
        <v>400000</v>
      </c>
      <c r="E26" s="26">
        <f t="shared" si="2"/>
        <v>1651413.71</v>
      </c>
      <c r="F26" s="23">
        <v>1815029.01</v>
      </c>
      <c r="G26" s="23">
        <v>1815029.01</v>
      </c>
      <c r="H26" s="30">
        <f t="shared" si="3"/>
        <v>-163615.30000000005</v>
      </c>
    </row>
    <row r="27" spans="2:8" ht="24" x14ac:dyDescent="0.2">
      <c r="B27" s="10" t="s">
        <v>28</v>
      </c>
      <c r="C27" s="22">
        <v>2592599.25</v>
      </c>
      <c r="D27" s="22">
        <v>-20000</v>
      </c>
      <c r="E27" s="26">
        <f t="shared" si="2"/>
        <v>2572599.25</v>
      </c>
      <c r="F27" s="23">
        <v>1458082.27</v>
      </c>
      <c r="G27" s="23">
        <v>1458082.27</v>
      </c>
      <c r="H27" s="30">
        <f t="shared" si="3"/>
        <v>1114516.98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2282317.37</v>
      </c>
      <c r="D29" s="22">
        <v>-100000</v>
      </c>
      <c r="E29" s="26">
        <f t="shared" si="2"/>
        <v>2182317.37</v>
      </c>
      <c r="F29" s="23">
        <v>5162214.2699999996</v>
      </c>
      <c r="G29" s="23">
        <v>5162214.2699999996</v>
      </c>
      <c r="H29" s="30">
        <f t="shared" si="3"/>
        <v>-2979896.8999999994</v>
      </c>
    </row>
    <row r="30" spans="2:8" s="9" customFormat="1" ht="24" x14ac:dyDescent="0.2">
      <c r="B30" s="12" t="s">
        <v>31</v>
      </c>
      <c r="C30" s="7">
        <f>SUM(C31:C39)</f>
        <v>1053926523.4899998</v>
      </c>
      <c r="D30" s="7">
        <f t="shared" ref="D30:H30" si="5">SUM(D31:D39)</f>
        <v>-12990992.839999953</v>
      </c>
      <c r="E30" s="25">
        <f t="shared" si="5"/>
        <v>1040935530.6499999</v>
      </c>
      <c r="F30" s="7">
        <f t="shared" si="5"/>
        <v>1207058966.6799998</v>
      </c>
      <c r="G30" s="7">
        <f t="shared" si="5"/>
        <v>1207058966.6799998</v>
      </c>
      <c r="H30" s="25">
        <f t="shared" si="5"/>
        <v>-166123436.03000003</v>
      </c>
    </row>
    <row r="31" spans="2:8" x14ac:dyDescent="0.2">
      <c r="B31" s="10" t="s">
        <v>32</v>
      </c>
      <c r="C31" s="22">
        <v>6399632.3499999996</v>
      </c>
      <c r="D31" s="22">
        <v>272818.34999999998</v>
      </c>
      <c r="E31" s="26">
        <f t="shared" si="2"/>
        <v>6672450.6999999993</v>
      </c>
      <c r="F31" s="23">
        <v>10172479.359999999</v>
      </c>
      <c r="G31" s="23">
        <v>10172479.359999999</v>
      </c>
      <c r="H31" s="30">
        <f t="shared" si="3"/>
        <v>-3500028.66</v>
      </c>
    </row>
    <row r="32" spans="2:8" x14ac:dyDescent="0.2">
      <c r="B32" s="10" t="s">
        <v>33</v>
      </c>
      <c r="C32" s="22">
        <v>33766065.430000007</v>
      </c>
      <c r="D32" s="22">
        <v>-50874.600000000093</v>
      </c>
      <c r="E32" s="26">
        <f t="shared" si="2"/>
        <v>33715190.830000006</v>
      </c>
      <c r="F32" s="23">
        <v>110760908.33</v>
      </c>
      <c r="G32" s="23">
        <v>110760908.33</v>
      </c>
      <c r="H32" s="30">
        <f t="shared" si="3"/>
        <v>-77045717.5</v>
      </c>
    </row>
    <row r="33" spans="2:8" ht="24" x14ac:dyDescent="0.2">
      <c r="B33" s="10" t="s">
        <v>34</v>
      </c>
      <c r="C33" s="22">
        <v>998418410.33999991</v>
      </c>
      <c r="D33" s="22">
        <v>-15887110.459999952</v>
      </c>
      <c r="E33" s="26">
        <f t="shared" si="2"/>
        <v>982531299.88</v>
      </c>
      <c r="F33" s="23">
        <v>1069998720.12</v>
      </c>
      <c r="G33" s="23">
        <v>1069998720.12</v>
      </c>
      <c r="H33" s="30">
        <f t="shared" si="3"/>
        <v>-87467420.24000001</v>
      </c>
    </row>
    <row r="34" spans="2:8" ht="24.6" customHeight="1" x14ac:dyDescent="0.2">
      <c r="B34" s="10" t="s">
        <v>35</v>
      </c>
      <c r="C34" s="22">
        <v>407166.39999999997</v>
      </c>
      <c r="D34" s="22">
        <v>50874.599999999977</v>
      </c>
      <c r="E34" s="26">
        <f t="shared" si="2"/>
        <v>458040.99999999994</v>
      </c>
      <c r="F34" s="23">
        <v>1663240.61</v>
      </c>
      <c r="G34" s="23">
        <v>1663240.61</v>
      </c>
      <c r="H34" s="30">
        <f t="shared" si="3"/>
        <v>-1205199.6100000001</v>
      </c>
    </row>
    <row r="35" spans="2:8" ht="24" x14ac:dyDescent="0.2">
      <c r="B35" s="10" t="s">
        <v>36</v>
      </c>
      <c r="C35" s="22">
        <v>12944482.949999999</v>
      </c>
      <c r="D35" s="22">
        <v>2489815.67</v>
      </c>
      <c r="E35" s="26">
        <f t="shared" si="2"/>
        <v>15434298.619999999</v>
      </c>
      <c r="F35" s="23">
        <v>258898.13</v>
      </c>
      <c r="G35" s="23">
        <v>258898.13</v>
      </c>
      <c r="H35" s="30">
        <f t="shared" si="3"/>
        <v>15175400.489999998</v>
      </c>
    </row>
    <row r="36" spans="2:8" ht="24" x14ac:dyDescent="0.2">
      <c r="B36" s="10" t="s">
        <v>37</v>
      </c>
      <c r="C36" s="22">
        <v>77027.31</v>
      </c>
      <c r="D36" s="22">
        <v>133483.6</v>
      </c>
      <c r="E36" s="26">
        <f t="shared" si="2"/>
        <v>210510.91</v>
      </c>
      <c r="F36" s="23">
        <v>152165.6</v>
      </c>
      <c r="G36" s="23">
        <v>152165.6</v>
      </c>
      <c r="H36" s="30">
        <f t="shared" si="3"/>
        <v>58345.31</v>
      </c>
    </row>
    <row r="37" spans="2:8" x14ac:dyDescent="0.2">
      <c r="B37" s="10" t="s">
        <v>38</v>
      </c>
      <c r="C37" s="22">
        <v>1328812.54</v>
      </c>
      <c r="D37" s="22">
        <v>0</v>
      </c>
      <c r="E37" s="26">
        <f t="shared" si="2"/>
        <v>1328812.54</v>
      </c>
      <c r="F37" s="23">
        <v>13828737.619999999</v>
      </c>
      <c r="G37" s="23">
        <v>13828737.619999999</v>
      </c>
      <c r="H37" s="30">
        <f t="shared" si="3"/>
        <v>-12499925.079999998</v>
      </c>
    </row>
    <row r="38" spans="2:8" x14ac:dyDescent="0.2">
      <c r="B38" s="10" t="s">
        <v>39</v>
      </c>
      <c r="C38" s="22">
        <v>584926.16999999993</v>
      </c>
      <c r="D38" s="22">
        <v>0</v>
      </c>
      <c r="E38" s="26">
        <f t="shared" si="2"/>
        <v>584926.16999999993</v>
      </c>
      <c r="F38" s="23">
        <v>84758.23</v>
      </c>
      <c r="G38" s="23">
        <v>84758.23</v>
      </c>
      <c r="H38" s="30">
        <f t="shared" si="3"/>
        <v>500167.93999999994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139058.68</v>
      </c>
      <c r="G39" s="23">
        <v>139058.68</v>
      </c>
      <c r="H39" s="30">
        <f t="shared" si="3"/>
        <v>-139058.68</v>
      </c>
    </row>
    <row r="40" spans="2:8" s="9" customFormat="1" ht="25.5" customHeight="1" x14ac:dyDescent="0.2">
      <c r="B40" s="12" t="s">
        <v>41</v>
      </c>
      <c r="C40" s="7">
        <f>SUM(C41:C49)</f>
        <v>5579131691.9499998</v>
      </c>
      <c r="D40" s="7">
        <f t="shared" ref="D40:H40" si="6">SUM(D41:D49)</f>
        <v>896299758.3900001</v>
      </c>
      <c r="E40" s="25">
        <f t="shared" si="6"/>
        <v>6475431450.3400002</v>
      </c>
      <c r="F40" s="7">
        <f t="shared" si="6"/>
        <v>7649093640.6199999</v>
      </c>
      <c r="G40" s="7">
        <f t="shared" si="6"/>
        <v>7649093640.6199999</v>
      </c>
      <c r="H40" s="25">
        <f t="shared" si="6"/>
        <v>-1173662190.2799997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f>7237814523.95-C119</f>
        <v>5579131691.9499998</v>
      </c>
      <c r="D45" s="22">
        <v>896299758.3900001</v>
      </c>
      <c r="E45" s="26">
        <f t="shared" si="2"/>
        <v>6475431450.3400002</v>
      </c>
      <c r="F45" s="23">
        <f>9177871321.57-F119</f>
        <v>7649093640.6199999</v>
      </c>
      <c r="G45" s="23">
        <v>7649093640.6199999</v>
      </c>
      <c r="H45" s="30">
        <f t="shared" si="3"/>
        <v>-1173662190.2799997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10000000</v>
      </c>
      <c r="D50" s="7">
        <f t="shared" ref="D50:H50" si="7">SUM(D51:D59)</f>
        <v>1867479.3000000007</v>
      </c>
      <c r="E50" s="25">
        <f t="shared" si="7"/>
        <v>11867479.300000001</v>
      </c>
      <c r="F50" s="7">
        <f t="shared" si="7"/>
        <v>18375307.850000001</v>
      </c>
      <c r="G50" s="7">
        <f t="shared" si="7"/>
        <v>18375307.850000001</v>
      </c>
      <c r="H50" s="25">
        <f t="shared" si="7"/>
        <v>-6507828.5500000007</v>
      </c>
    </row>
    <row r="51" spans="2:8" x14ac:dyDescent="0.2">
      <c r="B51" s="10" t="s">
        <v>52</v>
      </c>
      <c r="C51" s="22">
        <v>1511612.9000000001</v>
      </c>
      <c r="D51" s="22">
        <v>400000</v>
      </c>
      <c r="E51" s="26">
        <f t="shared" si="2"/>
        <v>1911612.9000000001</v>
      </c>
      <c r="F51" s="23">
        <v>655553.30000000005</v>
      </c>
      <c r="G51" s="23">
        <v>655553.30000000005</v>
      </c>
      <c r="H51" s="30">
        <f t="shared" si="3"/>
        <v>1256059.6000000001</v>
      </c>
    </row>
    <row r="52" spans="2:8" x14ac:dyDescent="0.2">
      <c r="B52" s="10" t="s">
        <v>53</v>
      </c>
      <c r="C52" s="22">
        <v>4917.75</v>
      </c>
      <c r="D52" s="22">
        <v>0</v>
      </c>
      <c r="E52" s="26">
        <f t="shared" si="2"/>
        <v>4917.75</v>
      </c>
      <c r="F52" s="23">
        <v>0</v>
      </c>
      <c r="G52" s="23">
        <v>0</v>
      </c>
      <c r="H52" s="30">
        <f t="shared" si="3"/>
        <v>4917.75</v>
      </c>
    </row>
    <row r="53" spans="2:8" ht="24" x14ac:dyDescent="0.2">
      <c r="B53" s="10" t="s">
        <v>54</v>
      </c>
      <c r="C53" s="22">
        <v>616738.19999999995</v>
      </c>
      <c r="D53" s="22">
        <v>-200000</v>
      </c>
      <c r="E53" s="26">
        <f t="shared" si="2"/>
        <v>416738.19999999995</v>
      </c>
      <c r="F53" s="23">
        <v>1091482.23</v>
      </c>
      <c r="G53" s="23">
        <v>1091482.23</v>
      </c>
      <c r="H53" s="30">
        <f t="shared" si="3"/>
        <v>-674744.03</v>
      </c>
    </row>
    <row r="54" spans="2:8" x14ac:dyDescent="0.2">
      <c r="B54" s="10" t="s">
        <v>55</v>
      </c>
      <c r="C54" s="22">
        <v>929371.1</v>
      </c>
      <c r="D54" s="22">
        <v>0</v>
      </c>
      <c r="E54" s="26">
        <f t="shared" si="2"/>
        <v>929371.1</v>
      </c>
      <c r="F54" s="23">
        <v>0</v>
      </c>
      <c r="G54" s="23">
        <v>0</v>
      </c>
      <c r="H54" s="30">
        <f t="shared" si="3"/>
        <v>929371.1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2392202.3499999996</v>
      </c>
      <c r="D56" s="22">
        <v>-2337202.3499999996</v>
      </c>
      <c r="E56" s="26">
        <f t="shared" si="2"/>
        <v>55000</v>
      </c>
      <c r="F56" s="23">
        <v>43491.32</v>
      </c>
      <c r="G56" s="23">
        <v>43491.32</v>
      </c>
      <c r="H56" s="30">
        <f t="shared" si="3"/>
        <v>11508.68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4545157.6999999993</v>
      </c>
      <c r="D59" s="22">
        <v>4004681.6500000004</v>
      </c>
      <c r="E59" s="26">
        <f t="shared" si="2"/>
        <v>8549839.3499999996</v>
      </c>
      <c r="F59" s="23">
        <v>16584781</v>
      </c>
      <c r="G59" s="23">
        <v>16584781</v>
      </c>
      <c r="H59" s="30">
        <f t="shared" si="3"/>
        <v>-8034941.6500000004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1658682832</v>
      </c>
      <c r="D85" s="15">
        <f t="shared" ref="D85:H85" si="14">SUM(D86,D94,D104,D114,D124,D134,D138,D147,D151)</f>
        <v>-129906491.35000002</v>
      </c>
      <c r="E85" s="27">
        <f t="shared" si="14"/>
        <v>1528776340.6500001</v>
      </c>
      <c r="F85" s="15">
        <f t="shared" si="14"/>
        <v>1528777680.95</v>
      </c>
      <c r="G85" s="15">
        <f t="shared" si="14"/>
        <v>1528777680.95</v>
      </c>
      <c r="H85" s="27">
        <f t="shared" si="14"/>
        <v>-1340.2999999523163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1658682832</v>
      </c>
      <c r="D114" s="7">
        <f t="shared" ref="D114:H114" si="20">SUM(D115:D123)</f>
        <v>-129906491.35000002</v>
      </c>
      <c r="E114" s="25">
        <f t="shared" si="20"/>
        <v>1528776340.6500001</v>
      </c>
      <c r="F114" s="7">
        <f t="shared" si="20"/>
        <v>1528777680.95</v>
      </c>
      <c r="G114" s="7">
        <f t="shared" si="20"/>
        <v>1528777680.95</v>
      </c>
      <c r="H114" s="25">
        <f t="shared" si="20"/>
        <v>-1340.2999999523163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1658682832</v>
      </c>
      <c r="D119" s="22">
        <v>-129906491.35000002</v>
      </c>
      <c r="E119" s="26">
        <f t="shared" si="17"/>
        <v>1528776340.6500001</v>
      </c>
      <c r="F119" s="23">
        <v>1528777680.95</v>
      </c>
      <c r="G119" s="23">
        <v>1528777680.95</v>
      </c>
      <c r="H119" s="30">
        <f t="shared" si="16"/>
        <v>-1340.2999999523163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9975813123.2099991</v>
      </c>
      <c r="D160" s="21">
        <f t="shared" ref="D160:G160" si="28">SUM(D10,D85)</f>
        <v>893051205.57000005</v>
      </c>
      <c r="E160" s="28">
        <f>SUM(E10,E85)</f>
        <v>10868864328.779999</v>
      </c>
      <c r="F160" s="21">
        <f t="shared" si="28"/>
        <v>12240141419.810001</v>
      </c>
      <c r="G160" s="21">
        <f t="shared" si="28"/>
        <v>12240141419.810001</v>
      </c>
      <c r="H160" s="28">
        <f>SUM(H10,H85)</f>
        <v>-1371277091.0299997</v>
      </c>
    </row>
    <row r="161" spans="2:5" s="31" customFormat="1" x14ac:dyDescent="0.2"/>
    <row r="162" spans="2:5" s="31" customFormat="1" x14ac:dyDescent="0.2"/>
    <row r="163" spans="2:5" s="51" customFormat="1" ht="15" x14ac:dyDescent="0.25">
      <c r="B163" s="51" t="s">
        <v>90</v>
      </c>
    </row>
    <row r="164" spans="2:5" s="51" customFormat="1" ht="15" x14ac:dyDescent="0.25"/>
    <row r="165" spans="2:5" s="51" customFormat="1" ht="15" x14ac:dyDescent="0.25"/>
    <row r="166" spans="2:5" s="51" customFormat="1" ht="15" x14ac:dyDescent="0.25"/>
    <row r="167" spans="2:5" s="51" customFormat="1" ht="15" x14ac:dyDescent="0.25"/>
    <row r="168" spans="2:5" s="51" customFormat="1" ht="15" x14ac:dyDescent="0.25"/>
    <row r="169" spans="2:5" s="52" customFormat="1" x14ac:dyDescent="0.2"/>
    <row r="170" spans="2:5" s="52" customFormat="1" x14ac:dyDescent="0.2">
      <c r="B170" s="53" t="s">
        <v>91</v>
      </c>
      <c r="E170" s="53" t="s">
        <v>92</v>
      </c>
    </row>
    <row r="171" spans="2:5" s="52" customFormat="1" x14ac:dyDescent="0.2">
      <c r="B171" s="53" t="s">
        <v>93</v>
      </c>
      <c r="E171" s="53" t="s">
        <v>94</v>
      </c>
    </row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68" fitToHeight="0" orientation="portrait" r:id="rId1"/>
  <rowBreaks count="1" manualBreakCount="1">
    <brk id="6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Alma Contreras</cp:lastModifiedBy>
  <cp:lastPrinted>2025-02-05T19:09:09Z</cp:lastPrinted>
  <dcterms:created xsi:type="dcterms:W3CDTF">2020-01-08T21:14:59Z</dcterms:created>
  <dcterms:modified xsi:type="dcterms:W3CDTF">2025-02-05T19:09:10Z</dcterms:modified>
</cp:coreProperties>
</file>